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Chris\Dropbox\My Books\PMS 5e\Problem Solutions\Chapter 04\"/>
    </mc:Choice>
  </mc:AlternateContent>
  <bookViews>
    <workbookView xWindow="360" yWindow="120" windowWidth="11340" windowHeight="5520"/>
  </bookViews>
  <sheets>
    <sheet name="Model" sheetId="1" r:id="rId1"/>
  </sheets>
  <definedNames>
    <definedName name="Capacity">Model!$B$15:$M$15</definedName>
    <definedName name="End_inventory">Model!$B$17:$M$17</definedName>
    <definedName name="Fired">Model!$B$23:$M$23</definedName>
    <definedName name="Hired">Model!$B$22:$M$22</definedName>
    <definedName name="Production">Model!$B$13:$M$13</definedName>
    <definedName name="solver_adj" localSheetId="0" hidden="1">Model!$B$13:$M$13,Model!$B$22:$M$22,Model!$B$23:$M$23</definedName>
    <definedName name="solver_cvg" localSheetId="0" hidden="1">0.0001</definedName>
    <definedName name="solver_drv" localSheetId="0" hidden="1">1</definedName>
    <definedName name="solver_eng" localSheetId="0" hidden="1">2</definedName>
    <definedName name="solver_est" localSheetId="0" hidden="1">1</definedName>
    <definedName name="solver_ibd" localSheetId="0" hidden="1">2</definedName>
    <definedName name="solver_itr" localSheetId="0" hidden="1">100</definedName>
    <definedName name="solver_lhs1" localSheetId="0" hidden="1">Model!$B$23:$M$23</definedName>
    <definedName name="solver_lhs2" localSheetId="0" hidden="1">Model!$B$22:$M$22</definedName>
    <definedName name="solver_lhs3" localSheetId="0" hidden="1">Model!$B$17:$M$17</definedName>
    <definedName name="solver_lhs4" localSheetId="0" hidden="1">Model!$B$13:$M$13</definedName>
    <definedName name="solver_lhs5" localSheetId="0" hidden="1">Model!$B$13:$M$13</definedName>
    <definedName name="solver_lhs6" localSheetId="0" hidden="1">Model!$B$17:$M$17</definedName>
    <definedName name="solver_lhs7" localSheetId="0" hidden="1">Model!$B$22:$M$22</definedName>
    <definedName name="solver_lhs8" localSheetId="0" hidden="1">Model!$B$23:$M$23</definedName>
    <definedName name="solver_lin" localSheetId="0" hidden="1">1</definedName>
    <definedName name="solver_loc" localSheetId="0" hidden="1">1</definedName>
    <definedName name="solver_lva" localSheetId="0" hidden="1">2</definedName>
    <definedName name="solver_mip" localSheetId="0" hidden="1">5000</definedName>
    <definedName name="solver_mni" localSheetId="0" hidden="1">30</definedName>
    <definedName name="solver_mrt" localSheetId="0" hidden="1">0.075</definedName>
    <definedName name="solver_neg" localSheetId="0" hidden="1">1</definedName>
    <definedName name="solver_nod" localSheetId="0" hidden="1">5000</definedName>
    <definedName name="solver_num" localSheetId="0" hidden="1">4</definedName>
    <definedName name="solver_nwt" localSheetId="0" hidden="1">1</definedName>
    <definedName name="solver_ofx" localSheetId="0" hidden="1">2</definedName>
    <definedName name="solver_opt" localSheetId="0" hidden="1">Model!$B$27</definedName>
    <definedName name="solver_piv" localSheetId="0" hidden="1">0.000001</definedName>
    <definedName name="solver_pre" localSheetId="0" hidden="1">0.000001</definedName>
    <definedName name="solver_pro" localSheetId="0" hidden="1">2</definedName>
    <definedName name="solver_rbv" localSheetId="0" hidden="1">1</definedName>
    <definedName name="solver_red" localSheetId="0" hidden="1">0.000001</definedName>
    <definedName name="solver_rel1" localSheetId="0" hidden="1">4</definedName>
    <definedName name="solver_rel2" localSheetId="0" hidden="1">4</definedName>
    <definedName name="solver_rel3" localSheetId="0" hidden="1">3</definedName>
    <definedName name="solver_rel4" localSheetId="0" hidden="1">1</definedName>
    <definedName name="solver_rel5" localSheetId="0" hidden="1">1</definedName>
    <definedName name="solver_rel6" localSheetId="0" hidden="1">3</definedName>
    <definedName name="solver_rel7" localSheetId="0" hidden="1">4</definedName>
    <definedName name="solver_rel8" localSheetId="0" hidden="1">4</definedName>
    <definedName name="solver_reo" localSheetId="0" hidden="1">2</definedName>
    <definedName name="solver_rep" localSheetId="0" hidden="1">2</definedName>
    <definedName name="solver_rhs1" localSheetId="0" hidden="1">integer</definedName>
    <definedName name="solver_rhs2" localSheetId="0" hidden="1">integer</definedName>
    <definedName name="solver_rhs3" localSheetId="0" hidden="1">0</definedName>
    <definedName name="solver_rhs4" localSheetId="0" hidden="1">Model!$B$15:$M$15</definedName>
    <definedName name="solver_rhs5" localSheetId="0" hidden="1">Model!$B$15:$M$15</definedName>
    <definedName name="solver_rhs6" localSheetId="0" hidden="1">0</definedName>
    <definedName name="solver_rhs7" localSheetId="0" hidden="1">integer</definedName>
    <definedName name="solver_rhs8" localSheetId="0" hidden="1">integer</definedName>
    <definedName name="solver_rlx" localSheetId="0" hidden="1">2</definedName>
    <definedName name="solver_scl" localSheetId="0" hidden="1">2</definedName>
    <definedName name="solver_sho" localSheetId="0" hidden="1">2</definedName>
    <definedName name="solver_ssz" localSheetId="0" hidden="1">100</definedName>
    <definedName name="solver_std" localSheetId="0" hidden="1">1</definedName>
    <definedName name="solver_tim" localSheetId="0" hidden="1">100</definedName>
    <definedName name="solver_tol" localSheetId="0" hidden="1">0</definedName>
    <definedName name="solver_typ" localSheetId="0" hidden="1">2</definedName>
    <definedName name="solver_val" localSheetId="0" hidden="1">0</definedName>
    <definedName name="solver_ver" localSheetId="0" hidden="1">2</definedName>
    <definedName name="Total_cost">Model!$B$27</definedName>
  </definedNames>
  <calcPr calcId="152511" iterate="1"/>
</workbook>
</file>

<file path=xl/calcChain.xml><?xml version="1.0" encoding="utf-8"?>
<calcChain xmlns="http://schemas.openxmlformats.org/spreadsheetml/2006/main">
  <c r="B21" i="1" l="1"/>
  <c r="B24" i="1" s="1"/>
  <c r="C21" i="1" s="1"/>
  <c r="C24" i="1" s="1"/>
  <c r="B12" i="1"/>
  <c r="B17" i="1" s="1"/>
  <c r="B25" i="1" l="1"/>
  <c r="C12" i="1"/>
  <c r="C25" i="1" s="1"/>
  <c r="B15" i="1"/>
  <c r="D21" i="1"/>
  <c r="D24" i="1" s="1"/>
  <c r="C15" i="1"/>
  <c r="D12" i="1" l="1"/>
  <c r="D17" i="1" s="1"/>
  <c r="D25" i="1" s="1"/>
  <c r="E21" i="1"/>
  <c r="E24" i="1" s="1"/>
  <c r="D15" i="1"/>
  <c r="E12" i="1" l="1"/>
  <c r="E25" i="1" s="1"/>
  <c r="F21" i="1"/>
  <c r="F24" i="1" s="1"/>
  <c r="E15" i="1"/>
  <c r="F12" i="1" l="1"/>
  <c r="F25" i="1" s="1"/>
  <c r="G21" i="1"/>
  <c r="G24" i="1" s="1"/>
  <c r="F15" i="1"/>
  <c r="G12" i="1" l="1"/>
  <c r="G17" i="1" s="1"/>
  <c r="H12" i="1" s="1"/>
  <c r="H17" i="1" s="1"/>
  <c r="H21" i="1"/>
  <c r="H24" i="1" s="1"/>
  <c r="G15" i="1"/>
  <c r="G25" i="1" l="1"/>
  <c r="I21" i="1"/>
  <c r="I24" i="1" s="1"/>
  <c r="H15" i="1"/>
  <c r="H25" i="1"/>
  <c r="I12" i="1"/>
  <c r="I17" i="1" s="1"/>
  <c r="J12" i="1" l="1"/>
  <c r="I25" i="1"/>
  <c r="J21" i="1"/>
  <c r="J24" i="1" s="1"/>
  <c r="I15" i="1"/>
  <c r="K21" i="1" l="1"/>
  <c r="K24" i="1" s="1"/>
  <c r="J15" i="1"/>
  <c r="J25" i="1"/>
  <c r="K12" i="1"/>
  <c r="L12" i="1" l="1"/>
  <c r="L17" i="1" s="1"/>
  <c r="K25" i="1"/>
  <c r="L21" i="1"/>
  <c r="L24" i="1" s="1"/>
  <c r="K15" i="1"/>
  <c r="M21" i="1" l="1"/>
  <c r="M24" i="1" s="1"/>
  <c r="M15" i="1" s="1"/>
  <c r="L15" i="1"/>
  <c r="L25" i="1"/>
  <c r="M12" i="1"/>
  <c r="M25" i="1" l="1"/>
  <c r="B27" i="1" s="1"/>
</calcChain>
</file>

<file path=xl/sharedStrings.xml><?xml version="1.0" encoding="utf-8"?>
<sst xmlns="http://schemas.openxmlformats.org/spreadsheetml/2006/main" count="45" uniqueCount="23">
  <si>
    <t>Month</t>
  </si>
  <si>
    <t>Initial Inventory</t>
  </si>
  <si>
    <t>Production</t>
  </si>
  <si>
    <t>&lt;=</t>
  </si>
  <si>
    <t>Capacity</t>
  </si>
  <si>
    <t>Starting workers</t>
  </si>
  <si>
    <t>End inventory</t>
  </si>
  <si>
    <t>Demand</t>
  </si>
  <si>
    <t>Workers available</t>
  </si>
  <si>
    <t>Monthy salary</t>
  </si>
  <si>
    <t>Hiring cost</t>
  </si>
  <si>
    <t>Firing cost</t>
  </si>
  <si>
    <t>Cars per worker per month</t>
  </si>
  <si>
    <t>Unit holding cost</t>
  </si>
  <si>
    <t>Cost</t>
  </si>
  <si>
    <t>Total cost</t>
  </si>
  <si>
    <t>Nonnegative</t>
  </si>
  <si>
    <t>&gt;=</t>
  </si>
  <si>
    <t>Initial inventory</t>
  </si>
  <si>
    <t>Initial workers</t>
  </si>
  <si>
    <t>Aggregate planning of car production</t>
  </si>
  <si>
    <t>Hired</t>
  </si>
  <si>
    <t>Fired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</si>
</sst>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;\-&quot;$&quot;#,##0"/>
  </numFmts>
  <fonts count="4" x14ac:knownFonts="1">
    <font>
      <sz val="10"/>
      <name val="Arial"/>
    </font>
    <font>
      <sz val="8"/>
      <name val="Arial"/>
      <family val="2"/>
    </font>
    <font>
      <b/>
      <sz val="11"/>
      <name val="Calibri"/>
      <family val="2"/>
    </font>
    <font>
      <sz val="1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599963377788628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0" tint="-0.2499465926084170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0" borderId="0" xfId="0" applyFont="1"/>
    <xf numFmtId="0" fontId="3" fillId="0" borderId="0" xfId="0" applyFont="1"/>
    <xf numFmtId="164" fontId="3" fillId="2" borderId="0" xfId="0" applyNumberFormat="1" applyFont="1" applyFill="1" applyBorder="1"/>
    <xf numFmtId="0" fontId="3" fillId="2" borderId="0" xfId="0" applyFont="1" applyFill="1" applyBorder="1"/>
    <xf numFmtId="0" fontId="3" fillId="0" borderId="0" xfId="0" applyFont="1" applyAlignment="1">
      <alignment horizontal="right"/>
    </xf>
    <xf numFmtId="0" fontId="3" fillId="3" borderId="0" xfId="0" applyFont="1" applyFill="1" applyBorder="1"/>
    <xf numFmtId="164" fontId="3" fillId="0" borderId="0" xfId="0" applyNumberFormat="1" applyFont="1"/>
    <xf numFmtId="164" fontId="3" fillId="4" borderId="0" xfId="0" applyNumberFormat="1" applyFont="1" applyFill="1" applyBorder="1"/>
    <xf numFmtId="0" fontId="3" fillId="0" borderId="0" xfId="0" applyFont="1" applyAlignment="1">
      <alignment horizontal="left"/>
    </xf>
    <xf numFmtId="0" fontId="3" fillId="0" borderId="0" xfId="0" applyFont="1" applyFill="1" applyBorder="1"/>
    <xf numFmtId="1" fontId="3" fillId="0" borderId="0" xfId="0" applyNumberFormat="1" applyFont="1"/>
    <xf numFmtId="1" fontId="3" fillId="3" borderId="0" xfId="0" applyNumberFormat="1" applyFont="1" applyFill="1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M27"/>
  <sheetViews>
    <sheetView tabSelected="1" workbookViewId="0"/>
  </sheetViews>
  <sheetFormatPr defaultColWidth="9.109375" defaultRowHeight="14.4" x14ac:dyDescent="0.3"/>
  <cols>
    <col min="1" max="1" width="25.88671875" style="2" customWidth="1"/>
    <col min="2" max="13" width="11.6640625" style="2" customWidth="1"/>
    <col min="14" max="14" width="15.6640625" style="2" bestFit="1" customWidth="1"/>
    <col min="15" max="15" width="9.44140625" style="2" customWidth="1"/>
    <col min="16" max="16384" width="9.109375" style="2"/>
  </cols>
  <sheetData>
    <row r="1" spans="1:13" x14ac:dyDescent="0.3">
      <c r="A1" s="1" t="s">
        <v>20</v>
      </c>
    </row>
    <row r="3" spans="1:13" x14ac:dyDescent="0.3">
      <c r="A3" s="2" t="s">
        <v>18</v>
      </c>
      <c r="B3" s="4">
        <v>500</v>
      </c>
    </row>
    <row r="4" spans="1:13" x14ac:dyDescent="0.3">
      <c r="A4" s="2" t="s">
        <v>19</v>
      </c>
      <c r="B4" s="4">
        <v>60</v>
      </c>
    </row>
    <row r="5" spans="1:13" x14ac:dyDescent="0.3">
      <c r="A5" s="2" t="s">
        <v>9</v>
      </c>
      <c r="B5" s="3">
        <v>5000</v>
      </c>
    </row>
    <row r="6" spans="1:13" x14ac:dyDescent="0.3">
      <c r="A6" s="2" t="s">
        <v>13</v>
      </c>
      <c r="B6" s="3">
        <v>500</v>
      </c>
    </row>
    <row r="7" spans="1:13" x14ac:dyDescent="0.3">
      <c r="A7" s="2" t="s">
        <v>10</v>
      </c>
      <c r="B7" s="3">
        <v>4000</v>
      </c>
    </row>
    <row r="8" spans="1:13" x14ac:dyDescent="0.3">
      <c r="A8" s="2" t="s">
        <v>11</v>
      </c>
      <c r="B8" s="3">
        <v>6000</v>
      </c>
    </row>
    <row r="9" spans="1:13" x14ac:dyDescent="0.3">
      <c r="A9" s="2" t="s">
        <v>12</v>
      </c>
      <c r="B9" s="4">
        <v>8</v>
      </c>
    </row>
    <row r="11" spans="1:13" x14ac:dyDescent="0.3">
      <c r="A11" s="9" t="s">
        <v>0</v>
      </c>
      <c r="B11" s="2">
        <v>1</v>
      </c>
      <c r="C11" s="2">
        <v>2</v>
      </c>
      <c r="D11" s="2">
        <v>3</v>
      </c>
      <c r="E11" s="2">
        <v>4</v>
      </c>
      <c r="F11" s="2">
        <v>5</v>
      </c>
      <c r="G11" s="2">
        <v>6</v>
      </c>
      <c r="H11" s="2">
        <v>7</v>
      </c>
      <c r="I11" s="2">
        <v>8</v>
      </c>
      <c r="J11" s="2">
        <v>9</v>
      </c>
      <c r="K11" s="2">
        <v>10</v>
      </c>
      <c r="L11" s="2">
        <v>11</v>
      </c>
      <c r="M11" s="2">
        <v>12</v>
      </c>
    </row>
    <row r="12" spans="1:13" x14ac:dyDescent="0.3">
      <c r="A12" s="9" t="s">
        <v>1</v>
      </c>
      <c r="B12" s="10">
        <f>B3</f>
        <v>500</v>
      </c>
      <c r="C12" s="2">
        <f t="shared" ref="C12:M12" si="0">B17</f>
        <v>174.00000000325872</v>
      </c>
      <c r="D12" s="2">
        <f t="shared" si="0"/>
        <v>0</v>
      </c>
      <c r="E12" s="2">
        <f t="shared" si="0"/>
        <v>183.99999999977263</v>
      </c>
      <c r="F12" s="2">
        <f t="shared" si="0"/>
        <v>0</v>
      </c>
      <c r="G12" s="2">
        <f t="shared" si="0"/>
        <v>0</v>
      </c>
      <c r="H12" s="11">
        <f t="shared" si="0"/>
        <v>105.99999986543526</v>
      </c>
      <c r="I12" s="11">
        <f t="shared" si="0"/>
        <v>217.99999985412984</v>
      </c>
      <c r="J12" s="11">
        <f t="shared" si="0"/>
        <v>453.99999992666199</v>
      </c>
      <c r="K12" s="2">
        <f t="shared" si="0"/>
        <v>0</v>
      </c>
      <c r="L12" s="2">
        <f t="shared" si="0"/>
        <v>0</v>
      </c>
      <c r="M12" s="11">
        <f t="shared" si="0"/>
        <v>253.99999992746564</v>
      </c>
    </row>
    <row r="13" spans="1:13" x14ac:dyDescent="0.3">
      <c r="A13" s="9" t="s">
        <v>2</v>
      </c>
      <c r="B13" s="6">
        <v>614.00000000325872</v>
      </c>
      <c r="C13" s="6">
        <v>615.99999999973772</v>
      </c>
      <c r="D13" s="6">
        <v>543.99999999977263</v>
      </c>
      <c r="E13" s="6">
        <v>535.99999999723127</v>
      </c>
      <c r="F13" s="6">
        <v>270.00000000000148</v>
      </c>
      <c r="G13" s="12">
        <v>235.99999986543526</v>
      </c>
      <c r="H13" s="6">
        <v>271.99999998869458</v>
      </c>
      <c r="I13" s="12">
        <v>536.0000000725322</v>
      </c>
      <c r="J13" s="12">
        <v>536.00000007253209</v>
      </c>
      <c r="K13" s="6">
        <v>290.00000000000176</v>
      </c>
      <c r="L13" s="12">
        <v>533.99999992746564</v>
      </c>
      <c r="M13" s="12">
        <v>536.0000000725322</v>
      </c>
    </row>
    <row r="14" spans="1:13" x14ac:dyDescent="0.3">
      <c r="A14" s="9"/>
      <c r="B14" s="5" t="s">
        <v>3</v>
      </c>
      <c r="C14" s="5" t="s">
        <v>3</v>
      </c>
      <c r="D14" s="5" t="s">
        <v>3</v>
      </c>
      <c r="E14" s="5" t="s">
        <v>3</v>
      </c>
      <c r="F14" s="5" t="s">
        <v>3</v>
      </c>
      <c r="G14" s="5" t="s">
        <v>3</v>
      </c>
      <c r="H14" s="5" t="s">
        <v>3</v>
      </c>
      <c r="I14" s="5" t="s">
        <v>3</v>
      </c>
      <c r="J14" s="5" t="s">
        <v>3</v>
      </c>
      <c r="K14" s="5" t="s">
        <v>3</v>
      </c>
      <c r="L14" s="5" t="s">
        <v>3</v>
      </c>
      <c r="M14" s="5" t="s">
        <v>3</v>
      </c>
    </row>
    <row r="15" spans="1:13" x14ac:dyDescent="0.3">
      <c r="A15" s="9" t="s">
        <v>4</v>
      </c>
      <c r="B15" s="2">
        <f t="shared" ref="B15:M15" si="1">$B$9*B24</f>
        <v>616</v>
      </c>
      <c r="C15" s="2">
        <f t="shared" si="1"/>
        <v>616</v>
      </c>
      <c r="D15" s="2">
        <f t="shared" si="1"/>
        <v>544</v>
      </c>
      <c r="E15" s="2">
        <f t="shared" si="1"/>
        <v>536</v>
      </c>
      <c r="F15" s="2">
        <f t="shared" si="1"/>
        <v>272</v>
      </c>
      <c r="G15" s="2">
        <f t="shared" si="1"/>
        <v>272</v>
      </c>
      <c r="H15" s="2">
        <f t="shared" si="1"/>
        <v>272</v>
      </c>
      <c r="I15" s="2">
        <f t="shared" si="1"/>
        <v>536</v>
      </c>
      <c r="J15" s="2">
        <f t="shared" si="1"/>
        <v>536</v>
      </c>
      <c r="K15" s="2">
        <f t="shared" si="1"/>
        <v>536</v>
      </c>
      <c r="L15" s="2">
        <f t="shared" si="1"/>
        <v>536</v>
      </c>
      <c r="M15" s="2">
        <f t="shared" si="1"/>
        <v>536</v>
      </c>
    </row>
    <row r="16" spans="1:13" x14ac:dyDescent="0.3">
      <c r="A16" s="9" t="s">
        <v>7</v>
      </c>
      <c r="B16" s="4">
        <v>940</v>
      </c>
      <c r="C16" s="4">
        <v>790</v>
      </c>
      <c r="D16" s="4">
        <v>360</v>
      </c>
      <c r="E16" s="4">
        <v>720</v>
      </c>
      <c r="F16" s="4">
        <v>270</v>
      </c>
      <c r="G16" s="4">
        <v>130</v>
      </c>
      <c r="H16" s="4">
        <v>160</v>
      </c>
      <c r="I16" s="4">
        <v>300</v>
      </c>
      <c r="J16" s="4">
        <v>990</v>
      </c>
      <c r="K16" s="4">
        <v>290</v>
      </c>
      <c r="L16" s="4">
        <v>280</v>
      </c>
      <c r="M16" s="4">
        <v>790</v>
      </c>
    </row>
    <row r="17" spans="1:13" x14ac:dyDescent="0.3">
      <c r="A17" s="9" t="s">
        <v>6</v>
      </c>
      <c r="B17" s="2">
        <f t="shared" ref="B17:L17" si="2">B12+B13-B16</f>
        <v>174.00000000325872</v>
      </c>
      <c r="C17" s="2">
        <v>0</v>
      </c>
      <c r="D17" s="2">
        <f t="shared" si="2"/>
        <v>183.99999999977263</v>
      </c>
      <c r="E17" s="2">
        <v>0</v>
      </c>
      <c r="F17" s="2">
        <v>0</v>
      </c>
      <c r="G17" s="11">
        <f t="shared" si="2"/>
        <v>105.99999986543526</v>
      </c>
      <c r="H17" s="11">
        <f t="shared" si="2"/>
        <v>217.99999985412984</v>
      </c>
      <c r="I17" s="11">
        <f t="shared" si="2"/>
        <v>453.99999992666199</v>
      </c>
      <c r="J17" s="2">
        <v>0</v>
      </c>
      <c r="K17" s="2">
        <v>0</v>
      </c>
      <c r="L17" s="11">
        <f t="shared" si="2"/>
        <v>253.99999992746564</v>
      </c>
      <c r="M17" s="2">
        <v>0</v>
      </c>
    </row>
    <row r="18" spans="1:13" x14ac:dyDescent="0.3">
      <c r="A18" s="9"/>
      <c r="B18" s="5" t="s">
        <v>17</v>
      </c>
      <c r="C18" s="5" t="s">
        <v>17</v>
      </c>
      <c r="D18" s="5" t="s">
        <v>17</v>
      </c>
      <c r="E18" s="5" t="s">
        <v>17</v>
      </c>
      <c r="F18" s="5" t="s">
        <v>17</v>
      </c>
      <c r="G18" s="5" t="s">
        <v>17</v>
      </c>
      <c r="H18" s="5" t="s">
        <v>17</v>
      </c>
      <c r="I18" s="5" t="s">
        <v>17</v>
      </c>
      <c r="J18" s="5" t="s">
        <v>17</v>
      </c>
      <c r="K18" s="5" t="s">
        <v>17</v>
      </c>
      <c r="L18" s="5" t="s">
        <v>17</v>
      </c>
      <c r="M18" s="5" t="s">
        <v>17</v>
      </c>
    </row>
    <row r="19" spans="1:13" x14ac:dyDescent="0.3">
      <c r="A19" s="9" t="s">
        <v>16</v>
      </c>
      <c r="B19" s="2">
        <v>0</v>
      </c>
      <c r="C19" s="2">
        <v>0</v>
      </c>
      <c r="D19" s="2">
        <v>0</v>
      </c>
      <c r="E19" s="2">
        <v>0</v>
      </c>
      <c r="F19" s="2">
        <v>0</v>
      </c>
      <c r="G19" s="2">
        <v>0</v>
      </c>
      <c r="H19" s="2">
        <v>0</v>
      </c>
      <c r="I19" s="2">
        <v>0</v>
      </c>
      <c r="J19" s="2">
        <v>0</v>
      </c>
      <c r="K19" s="2">
        <v>0</v>
      </c>
      <c r="L19" s="2">
        <v>0</v>
      </c>
      <c r="M19" s="2">
        <v>0</v>
      </c>
    </row>
    <row r="20" spans="1:13" x14ac:dyDescent="0.3">
      <c r="A20" s="9"/>
    </row>
    <row r="21" spans="1:13" x14ac:dyDescent="0.3">
      <c r="A21" s="9" t="s">
        <v>5</v>
      </c>
      <c r="B21" s="10">
        <f>B4</f>
        <v>60</v>
      </c>
      <c r="C21" s="2">
        <f t="shared" ref="C21:M21" si="3">B24</f>
        <v>77</v>
      </c>
      <c r="D21" s="2">
        <f t="shared" si="3"/>
        <v>77</v>
      </c>
      <c r="E21" s="2">
        <f t="shared" si="3"/>
        <v>68</v>
      </c>
      <c r="F21" s="2">
        <f t="shared" si="3"/>
        <v>67</v>
      </c>
      <c r="G21" s="2">
        <f t="shared" si="3"/>
        <v>34</v>
      </c>
      <c r="H21" s="2">
        <f t="shared" si="3"/>
        <v>34</v>
      </c>
      <c r="I21" s="2">
        <f t="shared" si="3"/>
        <v>34</v>
      </c>
      <c r="J21" s="2">
        <f t="shared" si="3"/>
        <v>67</v>
      </c>
      <c r="K21" s="2">
        <f t="shared" si="3"/>
        <v>67</v>
      </c>
      <c r="L21" s="2">
        <f t="shared" si="3"/>
        <v>67</v>
      </c>
      <c r="M21" s="2">
        <f t="shared" si="3"/>
        <v>67</v>
      </c>
    </row>
    <row r="22" spans="1:13" x14ac:dyDescent="0.3">
      <c r="A22" s="9" t="s">
        <v>21</v>
      </c>
      <c r="B22" s="6">
        <v>17</v>
      </c>
      <c r="C22" s="6">
        <v>0</v>
      </c>
      <c r="D22" s="6">
        <v>0</v>
      </c>
      <c r="E22" s="6">
        <v>0</v>
      </c>
      <c r="F22" s="6">
        <v>0</v>
      </c>
      <c r="G22" s="6">
        <v>0</v>
      </c>
      <c r="H22" s="6">
        <v>0</v>
      </c>
      <c r="I22" s="6">
        <v>33</v>
      </c>
      <c r="J22" s="6">
        <v>0</v>
      </c>
      <c r="K22" s="6">
        <v>0</v>
      </c>
      <c r="L22" s="6">
        <v>0</v>
      </c>
      <c r="M22" s="6">
        <v>0</v>
      </c>
    </row>
    <row r="23" spans="1:13" x14ac:dyDescent="0.3">
      <c r="A23" s="9" t="s">
        <v>22</v>
      </c>
      <c r="B23" s="6">
        <v>0</v>
      </c>
      <c r="C23" s="6">
        <v>0</v>
      </c>
      <c r="D23" s="6">
        <v>9</v>
      </c>
      <c r="E23" s="6">
        <v>1</v>
      </c>
      <c r="F23" s="6">
        <v>33</v>
      </c>
      <c r="G23" s="6">
        <v>0</v>
      </c>
      <c r="H23" s="6">
        <v>0</v>
      </c>
      <c r="I23" s="6">
        <v>0</v>
      </c>
      <c r="J23" s="6">
        <v>0</v>
      </c>
      <c r="K23" s="6">
        <v>0</v>
      </c>
      <c r="L23" s="6">
        <v>0</v>
      </c>
      <c r="M23" s="6">
        <v>0</v>
      </c>
    </row>
    <row r="24" spans="1:13" x14ac:dyDescent="0.3">
      <c r="A24" s="9" t="s">
        <v>8</v>
      </c>
      <c r="B24" s="2">
        <f t="shared" ref="B24:M24" si="4">B21+B22-B23</f>
        <v>77</v>
      </c>
      <c r="C24" s="2">
        <f t="shared" si="4"/>
        <v>77</v>
      </c>
      <c r="D24" s="2">
        <f t="shared" si="4"/>
        <v>68</v>
      </c>
      <c r="E24" s="2">
        <f t="shared" si="4"/>
        <v>67</v>
      </c>
      <c r="F24" s="2">
        <f t="shared" si="4"/>
        <v>34</v>
      </c>
      <c r="G24" s="2">
        <f t="shared" si="4"/>
        <v>34</v>
      </c>
      <c r="H24" s="2">
        <f t="shared" si="4"/>
        <v>34</v>
      </c>
      <c r="I24" s="2">
        <f t="shared" si="4"/>
        <v>67</v>
      </c>
      <c r="J24" s="2">
        <f t="shared" si="4"/>
        <v>67</v>
      </c>
      <c r="K24" s="2">
        <f t="shared" si="4"/>
        <v>67</v>
      </c>
      <c r="L24" s="2">
        <f t="shared" si="4"/>
        <v>67</v>
      </c>
      <c r="M24" s="2">
        <f t="shared" si="4"/>
        <v>67</v>
      </c>
    </row>
    <row r="25" spans="1:13" x14ac:dyDescent="0.3">
      <c r="A25" s="9" t="s">
        <v>14</v>
      </c>
      <c r="B25" s="7">
        <f t="shared" ref="B25:M25" si="5">B17*$B$6+B24*$B$5+B22*$B$7+B23*$B$8</f>
        <v>540000.00000162935</v>
      </c>
      <c r="C25" s="7">
        <f t="shared" si="5"/>
        <v>385000</v>
      </c>
      <c r="D25" s="7">
        <f t="shared" si="5"/>
        <v>485999.99999988632</v>
      </c>
      <c r="E25" s="7">
        <f t="shared" si="5"/>
        <v>341000</v>
      </c>
      <c r="F25" s="7">
        <f t="shared" si="5"/>
        <v>368000</v>
      </c>
      <c r="G25" s="7">
        <f t="shared" si="5"/>
        <v>222999.99993271762</v>
      </c>
      <c r="H25" s="7">
        <f t="shared" si="5"/>
        <v>278999.99992706493</v>
      </c>
      <c r="I25" s="7">
        <f t="shared" si="5"/>
        <v>693999.99996333104</v>
      </c>
      <c r="J25" s="7">
        <f t="shared" si="5"/>
        <v>335000</v>
      </c>
      <c r="K25" s="7">
        <f t="shared" si="5"/>
        <v>335000</v>
      </c>
      <c r="L25" s="7">
        <f t="shared" si="5"/>
        <v>461999.99996373279</v>
      </c>
      <c r="M25" s="7">
        <f t="shared" si="5"/>
        <v>335000</v>
      </c>
    </row>
    <row r="27" spans="1:13" x14ac:dyDescent="0.3">
      <c r="A27" s="2" t="s">
        <v>15</v>
      </c>
      <c r="B27" s="8">
        <f>SUM(B25:M25)</f>
        <v>4782999.9997883616</v>
      </c>
    </row>
  </sheetData>
  <phoneticPr fontId="1" type="noConversion"/>
  <printOptions headings="1" gridLines="1"/>
  <pageMargins left="0.75" right="0.75" top="1" bottom="1" header="0.5" footer="0.5"/>
  <pageSetup scale="67" orientation="portrait" r:id="rId1"/>
  <headerFooter alignWithMargins="0">
    <oddHeader>&amp;CAggregate Planning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6</vt:i4>
      </vt:variant>
    </vt:vector>
  </HeadingPairs>
  <TitlesOfParts>
    <vt:vector size="7" baseType="lpstr">
      <vt:lpstr>Model</vt:lpstr>
      <vt:lpstr>Capacity</vt:lpstr>
      <vt:lpstr>End_inventory</vt:lpstr>
      <vt:lpstr>Fired</vt:lpstr>
      <vt:lpstr>Hired</vt:lpstr>
      <vt:lpstr>Production</vt:lpstr>
      <vt:lpstr>Total_cost</vt:lpstr>
    </vt:vector>
  </TitlesOfParts>
  <Company>Indiana University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Tech. Services</dc:creator>
  <cp:lastModifiedBy>Chris</cp:lastModifiedBy>
  <dcterms:created xsi:type="dcterms:W3CDTF">2006-05-17T13:07:01Z</dcterms:created>
  <dcterms:modified xsi:type="dcterms:W3CDTF">2014-03-09T19:04:55Z</dcterms:modified>
</cp:coreProperties>
</file>